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96" i="2"/>
  <c r="F96"/>
  <c r="E97"/>
  <c r="F97"/>
  <c r="G97"/>
  <c r="E98"/>
  <c r="F98"/>
  <c r="G98"/>
  <c r="E99"/>
  <c r="F99"/>
  <c r="G99"/>
  <c r="E100"/>
  <c r="F100"/>
  <c r="E101"/>
  <c r="F101"/>
  <c r="E102"/>
  <c r="F102"/>
  <c r="G102"/>
  <c r="E103"/>
  <c r="F103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E119"/>
  <c r="F119"/>
  <c r="G119"/>
  <c r="E120"/>
  <c r="E117" s="1"/>
  <c r="F120"/>
  <c r="F117" s="1"/>
  <c r="G120"/>
  <c r="G117" s="1"/>
</calcChain>
</file>

<file path=xl/sharedStrings.xml><?xml version="1.0" encoding="utf-8"?>
<sst xmlns="http://schemas.openxmlformats.org/spreadsheetml/2006/main" count="228" uniqueCount="205">
  <si>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</si>
  <si>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</si>
  <si>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</si>
  <si>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</si>
  <si>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</si>
  <si>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</si>
  <si>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</si>
  <si>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</si>
  <si>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</si>
  <si>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</si>
  <si>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</si>
  <si>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</si>
  <si>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</si>
  <si>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</si>
  <si>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</si>
  <si>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</si>
  <si>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</si>
  <si>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</si>
  <si>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</si>
  <si>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</si>
  <si>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</si>
  <si>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</si>
  <si>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</si>
  <si>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</si>
  <si>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</si>
  <si>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</si>
  <si>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</si>
  <si>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</si>
  <si>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</si>
  <si>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</si>
  <si>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</si>
  <si>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</si>
  <si>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</si>
  <si>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</si>
  <si>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</si>
  <si>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</si>
  <si>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</si>
  <si>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</si>
  <si>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</si>
  <si>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</si>
  <si>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</si>
  <si>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</si>
  <si>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</si>
  <si>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</si>
  <si>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</si>
  <si>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</si>
  <si>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</si>
  <si>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</si>
  <si>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</si>
  <si>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</si>
  <si>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</si>
  <si>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</si>
  <si>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</si>
  <si>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</si>
  <si>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</si>
  <si>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</si>
  <si>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</si>
  <si>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</si>
  <si>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</si>
  <si>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</si>
  <si>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</si>
  <si>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</si>
  <si>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</si>
  <si>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</si>
  <si>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</si>
  <si>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</si>
  <si>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</si>
  <si>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</si>
  <si>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</si>
  <si>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</si>
  <si>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</si>
  <si>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</si>
  <si>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</si>
  <si>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</si>
  <si>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</si>
  <si>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</si>
  <si>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</si>
  <si>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</si>
  <si>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</si>
  <si>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</si>
  <si>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</si>
  <si>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</si>
  <si>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</si>
  <si>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</si>
  <si>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</si>
  <si>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</si>
  <si>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</si>
  <si>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</si>
  <si>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</si>
  <si>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</si>
  <si>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</si>
  <si>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</si>
  <si>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</si>
  <si>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</si>
  <si>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</si>
  <si>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</si>
  <si>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</si>
  <si>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</si>
  <si>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</si>
  <si>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</si>
  <si>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</si>
  <si>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</si>
  <si>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</si>
  <si>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</si>
  <si>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</si>
  <si>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</si>
  <si>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</si>
  <si>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</si>
  <si>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</si>
  <si>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</si>
  <si>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</si>
  <si>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</si>
  <si>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</si>
  <si>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</si>
  <si>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</si>
  <si>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</si>
  <si>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</si>
  <si>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</si>
  <si>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</si>
  <si>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</si>
  <si>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</si>
  <si>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</si>
  <si>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</si>
  <si>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</si>
  <si>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</si>
  <si>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</si>
  <si>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</si>
  <si>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</si>
  <si>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</si>
  <si>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</si>
  <si>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</si>
  <si>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</si>
  <si>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</si>
  <si>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</si>
  <si>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</si>
  <si>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</si>
  <si>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</si>
  <si>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</si>
  <si>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</si>
  <si>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</si>
  <si>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</si>
  <si>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</si>
  <si>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</si>
  <si>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</si>
  <si>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</si>
  <si>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</si>
  <si>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</si>
  <si>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</si>
  <si>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</si>
  <si>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</si>
  <si>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</si>
  <si>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</si>
  <si>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</si>
  <si>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</si>
  <si>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</si>
  <si>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</si>
  <si>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</si>
  <si>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</si>
  <si>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</si>
  <si>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</si>
  <si>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</si>
  <si>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</si>
  <si>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</si>
  <si>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</si>
  <si>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</si>
  <si>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</si>
  <si>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</si>
  <si>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</si>
  <si>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</si>
  <si>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</si>
  <si>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</si>
  <si>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</si>
  <si>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</si>
  <si>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</si>
  <si>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</si>
  <si>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</si>
  <si>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</si>
  <si>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</si>
  <si>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</si>
  <si>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</si>
  <si>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</si>
  <si>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</si>
  <si>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</si>
  <si>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</si>
  <si>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</si>
  <si>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</si>
  <si>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</si>
  <si>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</si>
  <si>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</si>
  <si>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</si>
  <si>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</si>
  <si>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</si>
  <si>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</si>
  <si>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</si>
  <si>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</si>
  <si>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</si>
  <si>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</si>
  <si>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</si>
  <si>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</si>
  <si>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</si>
  <si>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</si>
  <si>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</si>
  <si>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COMPANY FOR ELECTRICITY AND OIL SHALE</t>
  </si>
  <si>
    <t>الوطنية لإنتاج النفط والطاقة الكهربائية من الصخر الزيتي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</si>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</sst>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10" sqref="E10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141216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/>
      <c r="I5" s="3" t="s">
        <v>138</v>
      </c>
    </row>
    <row r="6" spans="4:9" ht="20.100000000000001" customHeight="1">
      <c r="D6" s="10" t="s">
        <v>125</v>
      </c>
      <c r="E6" s="13">
        <v>0.67</v>
      </c>
      <c r="F6" s="13">
        <v>0.66</v>
      </c>
      <c r="G6" s="13" t="s">
        <v>204</v>
      </c>
      <c r="H6" s="13"/>
      <c r="I6" s="4" t="s">
        <v>139</v>
      </c>
    </row>
    <row r="7" spans="4:9" ht="20.100000000000001" customHeight="1">
      <c r="D7" s="10" t="s">
        <v>126</v>
      </c>
      <c r="E7" s="14">
        <v>5137886.37</v>
      </c>
      <c r="F7" s="14">
        <v>28182461.620000001</v>
      </c>
      <c r="G7" s="14" t="s">
        <v>204</v>
      </c>
      <c r="H7" s="14"/>
      <c r="I7" s="4" t="s">
        <v>140</v>
      </c>
    </row>
    <row r="8" spans="4:9" ht="20.100000000000001" customHeight="1">
      <c r="D8" s="10" t="s">
        <v>25</v>
      </c>
      <c r="E8" s="14">
        <v>6473204</v>
      </c>
      <c r="F8" s="14">
        <v>20651420</v>
      </c>
      <c r="G8" s="14" t="s">
        <v>204</v>
      </c>
      <c r="H8" s="14"/>
      <c r="I8" s="4" t="s">
        <v>1</v>
      </c>
    </row>
    <row r="9" spans="4:9" ht="20.100000000000001" customHeight="1">
      <c r="D9" s="10" t="s">
        <v>26</v>
      </c>
      <c r="E9" s="14">
        <v>9635</v>
      </c>
      <c r="F9" s="14">
        <v>22469</v>
      </c>
      <c r="G9" s="14" t="s">
        <v>204</v>
      </c>
      <c r="H9" s="14"/>
      <c r="I9" s="4" t="s">
        <v>2</v>
      </c>
    </row>
    <row r="10" spans="4:9" ht="20.100000000000001" customHeight="1">
      <c r="D10" s="10" t="s">
        <v>27</v>
      </c>
      <c r="E10" s="14">
        <v>5000000</v>
      </c>
      <c r="F10" s="14">
        <v>5000000</v>
      </c>
      <c r="G10" s="14">
        <v>1072900</v>
      </c>
      <c r="H10" s="14"/>
      <c r="I10" s="4" t="s">
        <v>24</v>
      </c>
    </row>
    <row r="11" spans="4:9" ht="20.100000000000001" customHeight="1">
      <c r="D11" s="10" t="s">
        <v>127</v>
      </c>
      <c r="E11" s="14">
        <v>3350000</v>
      </c>
      <c r="F11" s="14">
        <v>3300000</v>
      </c>
      <c r="G11" s="14" t="s">
        <v>204</v>
      </c>
      <c r="H11" s="14"/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/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2881962</v>
      </c>
      <c r="F16" s="56">
        <v>3150719</v>
      </c>
      <c r="G16" s="56">
        <v>1075972</v>
      </c>
      <c r="H16" s="56"/>
      <c r="I16" s="3" t="s">
        <v>58</v>
      </c>
    </row>
    <row r="17" spans="4:9" ht="20.100000000000001" customHeight="1">
      <c r="D17" s="10" t="s">
        <v>128</v>
      </c>
      <c r="E17" s="57">
        <v>0</v>
      </c>
      <c r="F17" s="57">
        <v>0</v>
      </c>
      <c r="G17" s="57">
        <v>0</v>
      </c>
      <c r="H17" s="57"/>
      <c r="I17" s="4" t="s">
        <v>59</v>
      </c>
    </row>
    <row r="18" spans="4:9" ht="20.100000000000001" customHeight="1">
      <c r="D18" s="19" t="s">
        <v>178</v>
      </c>
      <c r="E18" s="57">
        <v>74334</v>
      </c>
      <c r="F18" s="57">
        <v>0</v>
      </c>
      <c r="G18" s="57">
        <v>0</v>
      </c>
      <c r="H18" s="57"/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/>
      <c r="I19" s="4" t="s">
        <v>169</v>
      </c>
    </row>
    <row r="20" spans="4:9" ht="20.100000000000001" customHeight="1">
      <c r="D20" s="19" t="s">
        <v>180</v>
      </c>
      <c r="E20" s="57">
        <v>125565</v>
      </c>
      <c r="F20" s="57">
        <v>0</v>
      </c>
      <c r="G20" s="57">
        <v>0</v>
      </c>
      <c r="H20" s="57"/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/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/>
      <c r="I22" s="4" t="s">
        <v>172</v>
      </c>
    </row>
    <row r="23" spans="4:9" ht="20.100000000000001" customHeight="1">
      <c r="D23" s="10" t="s">
        <v>70</v>
      </c>
      <c r="E23" s="57">
        <v>3099273</v>
      </c>
      <c r="F23" s="57">
        <v>3157084</v>
      </c>
      <c r="G23" s="57">
        <v>1077544</v>
      </c>
      <c r="H23" s="57"/>
      <c r="I23" s="4" t="s">
        <v>60</v>
      </c>
    </row>
    <row r="24" spans="4:9" ht="20.100000000000001" customHeight="1">
      <c r="D24" s="10" t="s">
        <v>98</v>
      </c>
      <c r="E24" s="57">
        <v>116040</v>
      </c>
      <c r="F24" s="57">
        <v>135849</v>
      </c>
      <c r="G24" s="57">
        <v>0</v>
      </c>
      <c r="H24" s="57"/>
      <c r="I24" s="4" t="s">
        <v>82</v>
      </c>
    </row>
    <row r="25" spans="4:9" ht="20.100000000000001" customHeight="1">
      <c r="D25" s="10" t="s">
        <v>158</v>
      </c>
      <c r="E25" s="57">
        <v>48728</v>
      </c>
      <c r="F25" s="57">
        <v>59106</v>
      </c>
      <c r="G25" s="57">
        <v>0</v>
      </c>
      <c r="H25" s="57"/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/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/>
      <c r="I27" s="4" t="s">
        <v>83</v>
      </c>
    </row>
    <row r="28" spans="4:9" ht="20.100000000000001" customHeight="1">
      <c r="D28" s="10" t="s">
        <v>71</v>
      </c>
      <c r="E28" s="57">
        <v>48728</v>
      </c>
      <c r="F28" s="57">
        <v>59106</v>
      </c>
      <c r="G28" s="57">
        <v>0</v>
      </c>
      <c r="H28" s="57"/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/>
      <c r="I29" s="4" t="s">
        <v>176</v>
      </c>
    </row>
    <row r="30" spans="4:9" ht="20.100000000000001" customHeight="1">
      <c r="D30" s="21" t="s">
        <v>29</v>
      </c>
      <c r="E30" s="58">
        <v>3264041</v>
      </c>
      <c r="F30" s="58">
        <v>3352039</v>
      </c>
      <c r="G30" s="58">
        <v>1077544</v>
      </c>
      <c r="H30" s="58"/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134393</v>
      </c>
      <c r="F35" s="56">
        <v>32479</v>
      </c>
      <c r="G35" s="56">
        <v>0</v>
      </c>
      <c r="H35" s="56"/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/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/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/>
      <c r="I38" s="4" t="s">
        <v>85</v>
      </c>
    </row>
    <row r="39" spans="4:9" ht="20.100000000000001" customHeight="1">
      <c r="D39" s="10" t="s">
        <v>104</v>
      </c>
      <c r="E39" s="57">
        <v>134393</v>
      </c>
      <c r="F39" s="57">
        <v>32479</v>
      </c>
      <c r="G39" s="57">
        <v>5309</v>
      </c>
      <c r="H39" s="57"/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/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/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/>
      <c r="I42" s="4" t="s">
        <v>87</v>
      </c>
    </row>
    <row r="43" spans="4:9" ht="20.100000000000001" customHeight="1">
      <c r="D43" s="20" t="s">
        <v>107</v>
      </c>
      <c r="E43" s="58">
        <v>134393</v>
      </c>
      <c r="F43" s="58">
        <v>32479</v>
      </c>
      <c r="G43" s="58">
        <v>5309</v>
      </c>
      <c r="H43" s="58"/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5000000</v>
      </c>
      <c r="F46" s="56">
        <v>5000000</v>
      </c>
      <c r="G46" s="56">
        <v>5000000</v>
      </c>
      <c r="H46" s="56"/>
      <c r="I46" s="3" t="s">
        <v>5</v>
      </c>
    </row>
    <row r="47" spans="4:9" ht="20.100000000000001" customHeight="1">
      <c r="D47" s="10" t="s">
        <v>31</v>
      </c>
      <c r="E47" s="57">
        <v>5000000</v>
      </c>
      <c r="F47" s="57">
        <v>5000000</v>
      </c>
      <c r="G47" s="57">
        <v>1072900</v>
      </c>
      <c r="H47" s="57"/>
      <c r="I47" s="4" t="s">
        <v>6</v>
      </c>
    </row>
    <row r="48" spans="4:9" ht="20.100000000000001" customHeight="1">
      <c r="D48" s="10" t="s">
        <v>130</v>
      </c>
      <c r="E48" s="57">
        <v>5000000</v>
      </c>
      <c r="F48" s="57">
        <v>5000000</v>
      </c>
      <c r="G48" s="57">
        <v>1072900</v>
      </c>
      <c r="H48" s="57"/>
      <c r="I48" s="4" t="s">
        <v>7</v>
      </c>
    </row>
    <row r="49" spans="4:9" ht="20.100000000000001" customHeight="1">
      <c r="D49" s="10" t="s">
        <v>73</v>
      </c>
      <c r="E49" s="57">
        <v>0</v>
      </c>
      <c r="F49" s="57">
        <v>0</v>
      </c>
      <c r="G49" s="57">
        <v>0</v>
      </c>
      <c r="H49" s="57"/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/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/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/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/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/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/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/>
      <c r="I56" s="4" t="s">
        <v>167</v>
      </c>
    </row>
    <row r="57" spans="4:9" ht="20.100000000000001" customHeight="1">
      <c r="D57" s="10" t="s">
        <v>37</v>
      </c>
      <c r="E57" s="57">
        <v>-26857</v>
      </c>
      <c r="F57" s="57">
        <v>-286362</v>
      </c>
      <c r="G57" s="57">
        <v>0</v>
      </c>
      <c r="H57" s="57"/>
      <c r="I57" s="4" t="s">
        <v>62</v>
      </c>
    </row>
    <row r="58" spans="4:9" ht="20.100000000000001" customHeight="1">
      <c r="D58" s="10" t="s">
        <v>39</v>
      </c>
      <c r="E58" s="57">
        <v>-1843495</v>
      </c>
      <c r="F58" s="57">
        <v>-1394078</v>
      </c>
      <c r="G58" s="57">
        <v>-665</v>
      </c>
      <c r="H58" s="57"/>
      <c r="I58" s="4" t="s">
        <v>155</v>
      </c>
    </row>
    <row r="59" spans="4:9" ht="20.100000000000001" customHeight="1">
      <c r="D59" s="10" t="s">
        <v>38</v>
      </c>
      <c r="E59" s="57">
        <v>3129648</v>
      </c>
      <c r="F59" s="57">
        <v>3319560</v>
      </c>
      <c r="G59" s="57">
        <v>1072235</v>
      </c>
      <c r="H59" s="57"/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/>
      <c r="I60" s="43" t="s">
        <v>184</v>
      </c>
    </row>
    <row r="61" spans="4:9" ht="20.100000000000001" customHeight="1">
      <c r="D61" s="11" t="s">
        <v>74</v>
      </c>
      <c r="E61" s="58">
        <v>3264041</v>
      </c>
      <c r="F61" s="58">
        <v>3352039</v>
      </c>
      <c r="G61" s="58">
        <v>1077544</v>
      </c>
      <c r="H61" s="58"/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0</v>
      </c>
      <c r="F65" s="56">
        <v>0</v>
      </c>
      <c r="G65" s="56">
        <v>0</v>
      </c>
      <c r="H65" s="56"/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57"/>
      <c r="I66" s="4" t="s">
        <v>89</v>
      </c>
    </row>
    <row r="67" spans="4:9" ht="20.100000000000001" customHeight="1">
      <c r="D67" s="10" t="s">
        <v>132</v>
      </c>
      <c r="E67" s="57">
        <v>0</v>
      </c>
      <c r="F67" s="57">
        <v>0</v>
      </c>
      <c r="G67" s="57">
        <v>0</v>
      </c>
      <c r="H67" s="57"/>
      <c r="I67" s="4" t="s">
        <v>90</v>
      </c>
    </row>
    <row r="68" spans="4:9" ht="20.100000000000001" customHeight="1">
      <c r="D68" s="10" t="s">
        <v>111</v>
      </c>
      <c r="E68" s="57">
        <v>341689</v>
      </c>
      <c r="F68" s="57">
        <v>236498</v>
      </c>
      <c r="G68" s="57">
        <v>32098</v>
      </c>
      <c r="H68" s="57"/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/>
      <c r="I69" s="4" t="s">
        <v>92</v>
      </c>
    </row>
    <row r="70" spans="4:9" ht="20.100000000000001" customHeight="1">
      <c r="D70" s="10" t="s">
        <v>113</v>
      </c>
      <c r="E70" s="57">
        <v>10461</v>
      </c>
      <c r="F70" s="57">
        <v>2689</v>
      </c>
      <c r="G70" s="57">
        <v>0</v>
      </c>
      <c r="H70" s="57"/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1304895</v>
      </c>
      <c r="G71" s="57">
        <v>0</v>
      </c>
      <c r="H71" s="57"/>
      <c r="I71" s="4" t="s">
        <v>94</v>
      </c>
    </row>
    <row r="72" spans="4:9" ht="20.100000000000001" customHeight="1">
      <c r="D72" s="10" t="s">
        <v>115</v>
      </c>
      <c r="E72" s="57">
        <v>-341689</v>
      </c>
      <c r="F72" s="57">
        <v>-1541393</v>
      </c>
      <c r="G72" s="57">
        <v>-32098</v>
      </c>
      <c r="H72" s="57"/>
      <c r="I72" s="4" t="s">
        <v>95</v>
      </c>
    </row>
    <row r="73" spans="4:9" ht="20.100000000000001" customHeight="1">
      <c r="D73" s="10" t="s">
        <v>116</v>
      </c>
      <c r="E73" s="57">
        <v>-107728</v>
      </c>
      <c r="F73" s="57">
        <v>147980</v>
      </c>
      <c r="G73" s="57">
        <v>31433</v>
      </c>
      <c r="H73" s="57"/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/>
      <c r="I74" s="4" t="s">
        <v>64</v>
      </c>
    </row>
    <row r="75" spans="4:9" ht="20.100000000000001" customHeight="1">
      <c r="D75" s="10" t="s">
        <v>123</v>
      </c>
      <c r="E75" s="57">
        <v>-449417</v>
      </c>
      <c r="F75" s="57">
        <v>-1393413</v>
      </c>
      <c r="G75" s="57">
        <v>-665</v>
      </c>
      <c r="H75" s="57"/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/>
      <c r="I76" s="4" t="s">
        <v>97</v>
      </c>
    </row>
    <row r="77" spans="4:9" ht="20.100000000000001" customHeight="1">
      <c r="D77" s="10" t="s">
        <v>190</v>
      </c>
      <c r="E77" s="57">
        <v>-449417</v>
      </c>
      <c r="F77" s="57">
        <v>-1393413</v>
      </c>
      <c r="G77" s="57">
        <v>-665</v>
      </c>
      <c r="H77" s="57"/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/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/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/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/>
      <c r="I81" s="50" t="s">
        <v>196</v>
      </c>
    </row>
    <row r="82" spans="4:9" ht="20.100000000000001" customHeight="1">
      <c r="D82" s="10" t="s">
        <v>187</v>
      </c>
      <c r="E82" s="57">
        <v>-449417</v>
      </c>
      <c r="F82" s="57">
        <v>-1393413</v>
      </c>
      <c r="G82" s="57">
        <v>-665</v>
      </c>
      <c r="H82" s="57"/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/>
      <c r="I83" s="50" t="s">
        <v>184</v>
      </c>
    </row>
    <row r="84" spans="4:9" ht="20.100000000000001" customHeight="1">
      <c r="D84" s="11" t="s">
        <v>197</v>
      </c>
      <c r="E84" s="58">
        <v>-449417</v>
      </c>
      <c r="F84" s="58">
        <v>-1393413</v>
      </c>
      <c r="G84" s="58">
        <v>-665</v>
      </c>
      <c r="H84" s="58"/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3150719</v>
      </c>
      <c r="F88" s="56">
        <v>1075972</v>
      </c>
      <c r="G88" s="56">
        <v>0</v>
      </c>
      <c r="H88" s="56"/>
      <c r="I88" s="3" t="s">
        <v>16</v>
      </c>
    </row>
    <row r="89" spans="4:9" ht="20.100000000000001" customHeight="1">
      <c r="D89" s="10" t="s">
        <v>43</v>
      </c>
      <c r="E89" s="57">
        <v>-316246</v>
      </c>
      <c r="F89" s="57">
        <v>-1368347</v>
      </c>
      <c r="G89" s="57">
        <v>3072</v>
      </c>
      <c r="H89" s="57"/>
      <c r="I89" s="4" t="s">
        <v>17</v>
      </c>
    </row>
    <row r="90" spans="4:9" ht="20.100000000000001" customHeight="1">
      <c r="D90" s="10" t="s">
        <v>44</v>
      </c>
      <c r="E90" s="57">
        <v>47489</v>
      </c>
      <c r="F90" s="57">
        <v>-484006</v>
      </c>
      <c r="G90" s="57">
        <v>0</v>
      </c>
      <c r="H90" s="57"/>
      <c r="I90" s="4" t="s">
        <v>18</v>
      </c>
    </row>
    <row r="91" spans="4:9" ht="20.100000000000001" customHeight="1">
      <c r="D91" s="10" t="s">
        <v>45</v>
      </c>
      <c r="E91" s="57">
        <v>0</v>
      </c>
      <c r="F91" s="57">
        <v>3927100</v>
      </c>
      <c r="G91" s="57">
        <v>1072900</v>
      </c>
      <c r="H91" s="57"/>
      <c r="I91" s="4" t="s">
        <v>19</v>
      </c>
    </row>
    <row r="92" spans="4:9" ht="20.100000000000001" customHeight="1">
      <c r="D92" s="21" t="s">
        <v>47</v>
      </c>
      <c r="E92" s="58">
        <v>2881962</v>
      </c>
      <c r="F92" s="58">
        <v>3150719</v>
      </c>
      <c r="G92" s="58">
        <v>1075972</v>
      </c>
      <c r="H92" s="58"/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129.46408</v>
      </c>
      <c r="F96" s="22">
        <f>+F8*100/F10</f>
        <v>413.02839999999998</v>
      </c>
      <c r="G96" s="22" t="s">
        <v>204</v>
      </c>
      <c r="H96" s="22"/>
      <c r="I96" s="3" t="s">
        <v>22</v>
      </c>
    </row>
    <row r="97" spans="1:15" ht="20.100000000000001" customHeight="1">
      <c r="D97" s="10" t="s">
        <v>49</v>
      </c>
      <c r="E97" s="13">
        <f>+E84/E10</f>
        <v>-8.9883400000000002E-2</v>
      </c>
      <c r="F97" s="13">
        <f>+F84/F10</f>
        <v>-0.2786826</v>
      </c>
      <c r="G97" s="13">
        <f>+G84/G10</f>
        <v>-6.1981545344393704E-4</v>
      </c>
      <c r="H97" s="13"/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/>
      <c r="I98" s="4" t="s">
        <v>159</v>
      </c>
    </row>
    <row r="99" spans="1:15" ht="20.100000000000001" customHeight="1">
      <c r="D99" s="10" t="s">
        <v>51</v>
      </c>
      <c r="E99" s="13">
        <f>+E59/E10</f>
        <v>0.62592959999999997</v>
      </c>
      <c r="F99" s="13">
        <f>+F59/F10</f>
        <v>0.66391199999999995</v>
      </c>
      <c r="G99" s="13">
        <f>+G59/G10</f>
        <v>0.99938018454655608</v>
      </c>
      <c r="H99" s="13"/>
      <c r="I99" s="4" t="s">
        <v>160</v>
      </c>
    </row>
    <row r="100" spans="1:15" ht="20.100000000000001" customHeight="1">
      <c r="D100" s="10" t="s">
        <v>52</v>
      </c>
      <c r="E100" s="13">
        <f>+E11/E84</f>
        <v>-7.4541016472452091</v>
      </c>
      <c r="F100" s="13">
        <f>+F11/F84</f>
        <v>-2.368285641084158</v>
      </c>
      <c r="G100" s="13" t="s">
        <v>204</v>
      </c>
      <c r="H100" s="13"/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 t="s">
        <v>204</v>
      </c>
      <c r="H101" s="13"/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/>
      <c r="I102" s="4" t="s">
        <v>147</v>
      </c>
    </row>
    <row r="103" spans="1:15" ht="20.100000000000001" customHeight="1">
      <c r="D103" s="11" t="s">
        <v>55</v>
      </c>
      <c r="E103" s="23">
        <f>+E11/E59</f>
        <v>1.0704079180789661</v>
      </c>
      <c r="F103" s="23">
        <f>+F11/F59</f>
        <v>0.9941076528214583</v>
      </c>
      <c r="G103" s="23" t="s">
        <v>204</v>
      </c>
      <c r="H103" s="23"/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s">
        <v>204</v>
      </c>
      <c r="F105" s="30" t="s">
        <v>204</v>
      </c>
      <c r="G105" s="30" t="s">
        <v>204</v>
      </c>
      <c r="H105" s="30"/>
      <c r="I105" s="3" t="s">
        <v>122</v>
      </c>
    </row>
    <row r="106" spans="1:15" ht="20.100000000000001" customHeight="1">
      <c r="D106" s="10" t="s">
        <v>76</v>
      </c>
      <c r="E106" s="31" t="s">
        <v>204</v>
      </c>
      <c r="F106" s="31" t="s">
        <v>204</v>
      </c>
      <c r="G106" s="31" t="s">
        <v>204</v>
      </c>
      <c r="H106" s="31"/>
      <c r="I106" s="4" t="s">
        <v>148</v>
      </c>
    </row>
    <row r="107" spans="1:15" ht="20.100000000000001" customHeight="1">
      <c r="D107" s="10" t="s">
        <v>77</v>
      </c>
      <c r="E107" s="31" t="s">
        <v>204</v>
      </c>
      <c r="F107" s="31" t="s">
        <v>204</v>
      </c>
      <c r="G107" s="31" t="s">
        <v>204</v>
      </c>
      <c r="H107" s="31"/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-13.768730233474395</v>
      </c>
      <c r="F108" s="31">
        <f>(F82+F76)*100/F30</f>
        <v>-41.56911658844065</v>
      </c>
      <c r="G108" s="31">
        <f>(G82+G76)*100/G30</f>
        <v>-6.1714417230294076E-2</v>
      </c>
      <c r="H108" s="31"/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-14.359985531919245</v>
      </c>
      <c r="F109" s="29">
        <f>+F84*100/F59</f>
        <v>-41.97583414669414</v>
      </c>
      <c r="G109" s="29">
        <f>+G84*100/G59</f>
        <v>-6.2019986290318817E-2</v>
      </c>
      <c r="H109" s="29"/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4.1173808784877393</v>
      </c>
      <c r="F111" s="22">
        <f>+F43*100/F30</f>
        <v>0.96893264070018281</v>
      </c>
      <c r="G111" s="22">
        <f>+G43*100/G30</f>
        <v>0.49269449785809211</v>
      </c>
      <c r="H111" s="22"/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95.882619121512263</v>
      </c>
      <c r="F112" s="13">
        <f>+F59*100/F30</f>
        <v>99.031067359299811</v>
      </c>
      <c r="G112" s="13">
        <f>+G59*100/G30</f>
        <v>99.507305502141904</v>
      </c>
      <c r="H112" s="13"/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/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</v>
      </c>
      <c r="F115" s="22">
        <f>+F65/F30</f>
        <v>0</v>
      </c>
      <c r="G115" s="22">
        <f>+G65/G30</f>
        <v>0</v>
      </c>
      <c r="H115" s="22"/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</v>
      </c>
      <c r="F116" s="13">
        <f>+F65/F28</f>
        <v>0</v>
      </c>
      <c r="G116" s="13" t="s">
        <v>204</v>
      </c>
      <c r="H116" s="13"/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</v>
      </c>
      <c r="F117" s="23">
        <f>+F65/F120</f>
        <v>0</v>
      </c>
      <c r="G117" s="23">
        <f>+G65/G120</f>
        <v>0</v>
      </c>
      <c r="H117" s="23"/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23.061268071997798</v>
      </c>
      <c r="F119" s="59">
        <f>+F23/F39</f>
        <v>97.203854798485182</v>
      </c>
      <c r="G119" s="59">
        <f>+G23/G39</f>
        <v>202.96553023168204</v>
      </c>
      <c r="H119" s="59"/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2964880</v>
      </c>
      <c r="F120" s="58">
        <f>+F23-F39</f>
        <v>3124605</v>
      </c>
      <c r="G120" s="58">
        <f>+G23-G39</f>
        <v>1072235</v>
      </c>
      <c r="H120" s="58"/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2010-10-07T09:40:47Z</dcterms:modified>
</cp:coreProperties>
</file>